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<sst xmlns="http://schemas.openxmlformats.org/spreadsheetml/2006/main" count="86" uniqueCount="62">
  <si>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</si>
  <si>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</si>
  <si>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</si>
  <si>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</si>
  <si>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</si>
  <si>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</si>
  <si>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</si>
  <si>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</si>
  <si>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</si>
  <si>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</si>
  <si>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</si>
  <si>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</si>
  <si>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</si>
  <si>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</si>
  <si>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</si>
  <si>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</si>
  <si>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</si>
  <si>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</si>
  <si>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</si>
  <si>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</si>
  <si>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</si>
  <si>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</si>
  <si>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</si>
  <si>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</si>
  <si>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</si>
  <si>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</si>
  <si>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</si>
  <si>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</si>
  <si>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</si>
  <si>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</si>
  <si>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</si>
  <si>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</si>
  <si>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</si>
  <si>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</si>
  <si>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</si>
  <si>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</si>
  <si>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</si>
  <si>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</si>
  <si>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</si>
  <si>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</si>
  <si>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</si>
  <si>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</si>
  <si>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</si>
  <si>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</si>
  <si>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</si>
  <si>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</si>
  <si>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</si>
  <si>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</si>
  <si>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</si>
  <si>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</si>
  <si>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</si>
  <si>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</si>
  <si>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</si>
  <si>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</si>
  <si>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</si>
  <si>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</si>
  <si>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</si>
  <si>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</si>
  <si>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</si>
  <si>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02/2014</t>
  </si>
  <si>
    <t>TASSO DI ASSENZA E PRESENZA DEL PERSONALE - mese di  FEBBRAIO 2014</t>
  </si>
  <si>
    <t xml:space="preserve"> 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</si>
</sst>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 wrapText="1"/>
    </xf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26" sqref="D2:D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7" t="s">
        <v>59</v>
      </c>
      <c r="B2" s="7" t="s">
        <v>33</v>
      </c>
      <c r="C2" s="7">
        <v>1</v>
      </c>
      <c r="D2" s="7">
        <v>28</v>
      </c>
      <c r="E2" s="7">
        <v>0</v>
      </c>
      <c r="F2" s="7">
        <v>100</v>
      </c>
      <c r="G2" s="7">
        <v>0</v>
      </c>
    </row>
    <row r="3" spans="1:7" ht="12.75" customHeight="1" x14ac:dyDescent="0.2">
      <c r="A3" s="7" t="s">
        <v>59</v>
      </c>
      <c r="B3" s="7" t="s">
        <v>34</v>
      </c>
      <c r="C3" s="7">
        <v>380</v>
      </c>
      <c r="D3" s="7">
        <v>10640</v>
      </c>
      <c r="E3" s="7">
        <v>2711</v>
      </c>
      <c r="F3" s="7">
        <v>74.52</v>
      </c>
      <c r="G3" s="7">
        <v>25.48</v>
      </c>
    </row>
    <row r="4" spans="1:7" ht="12.75" customHeight="1" x14ac:dyDescent="0.2">
      <c r="A4" s="7" t="s">
        <v>59</v>
      </c>
      <c r="B4" s="7" t="s">
        <v>35</v>
      </c>
      <c r="C4" s="7">
        <v>314.5</v>
      </c>
      <c r="D4" s="7">
        <v>8806</v>
      </c>
      <c r="E4" s="7">
        <v>1566</v>
      </c>
      <c r="F4" s="7">
        <v>82.22</v>
      </c>
      <c r="G4" s="7">
        <v>17.78</v>
      </c>
    </row>
    <row r="5" spans="1:7" ht="12.75" customHeight="1" x14ac:dyDescent="0.2">
      <c r="A5" s="7" t="s">
        <v>59</v>
      </c>
      <c r="B5" s="7" t="s">
        <v>36</v>
      </c>
      <c r="C5" s="7">
        <v>49</v>
      </c>
      <c r="D5" s="7">
        <v>1372</v>
      </c>
      <c r="E5" s="7">
        <v>238</v>
      </c>
      <c r="F5" s="7">
        <v>82.65</v>
      </c>
      <c r="G5" s="7">
        <v>17.350000000000001</v>
      </c>
    </row>
    <row r="6" spans="1:7" ht="12.75" customHeight="1" x14ac:dyDescent="0.2">
      <c r="A6" s="7" t="s">
        <v>59</v>
      </c>
      <c r="B6" s="7" t="s">
        <v>37</v>
      </c>
      <c r="C6" s="7">
        <v>21</v>
      </c>
      <c r="D6" s="7">
        <v>588</v>
      </c>
      <c r="E6" s="7">
        <v>71</v>
      </c>
      <c r="F6" s="7">
        <v>87.93</v>
      </c>
      <c r="G6" s="7">
        <v>12.07</v>
      </c>
    </row>
    <row r="7" spans="1:7" ht="12.75" customHeight="1" x14ac:dyDescent="0.2">
      <c r="A7" s="7" t="s">
        <v>59</v>
      </c>
      <c r="B7" s="7" t="s">
        <v>38</v>
      </c>
      <c r="C7" s="7">
        <v>238.32</v>
      </c>
      <c r="D7" s="7">
        <v>6673</v>
      </c>
      <c r="E7" s="7">
        <v>1718</v>
      </c>
      <c r="F7" s="7">
        <v>74.25</v>
      </c>
      <c r="G7" s="7">
        <v>25.75</v>
      </c>
    </row>
    <row r="8" spans="1:7" ht="12.75" customHeight="1" x14ac:dyDescent="0.2">
      <c r="A8" s="7" t="s">
        <v>59</v>
      </c>
      <c r="B8" s="7" t="s">
        <v>39</v>
      </c>
      <c r="C8" s="7">
        <v>326.04000000000002</v>
      </c>
      <c r="D8" s="7">
        <v>9129</v>
      </c>
      <c r="E8" s="7">
        <v>2099</v>
      </c>
      <c r="F8" s="7">
        <v>77.010000000000005</v>
      </c>
      <c r="G8" s="7">
        <v>22.99</v>
      </c>
    </row>
    <row r="9" spans="1:7" ht="12.75" customHeight="1" x14ac:dyDescent="0.2">
      <c r="A9" s="7" t="s">
        <v>59</v>
      </c>
      <c r="B9" s="7" t="s">
        <v>40</v>
      </c>
      <c r="C9" s="7">
        <v>970</v>
      </c>
      <c r="D9" s="7">
        <v>27160</v>
      </c>
      <c r="E9" s="7">
        <v>6174</v>
      </c>
      <c r="F9" s="7">
        <v>77.27</v>
      </c>
      <c r="G9" s="7">
        <v>22.73</v>
      </c>
    </row>
    <row r="10" spans="1:7" ht="12.75" customHeight="1" x14ac:dyDescent="0.2">
      <c r="A10" s="7" t="s">
        <v>59</v>
      </c>
      <c r="B10" s="7" t="s">
        <v>41</v>
      </c>
      <c r="C10" s="7">
        <v>339.57</v>
      </c>
      <c r="D10" s="7">
        <v>9508</v>
      </c>
      <c r="E10" s="7">
        <v>1733</v>
      </c>
      <c r="F10" s="7">
        <v>81.77</v>
      </c>
      <c r="G10" s="7">
        <v>18.23</v>
      </c>
    </row>
    <row r="11" spans="1:7" ht="12.75" customHeight="1" x14ac:dyDescent="0.2">
      <c r="A11" s="7" t="s">
        <v>59</v>
      </c>
      <c r="B11" s="7" t="s">
        <v>42</v>
      </c>
      <c r="C11" s="7">
        <v>59</v>
      </c>
      <c r="D11" s="7">
        <v>1652</v>
      </c>
      <c r="E11" s="7">
        <v>281</v>
      </c>
      <c r="F11" s="7">
        <v>82.99</v>
      </c>
      <c r="G11" s="7">
        <v>17.010000000000002</v>
      </c>
    </row>
    <row r="12" spans="1:7" ht="12.75" customHeight="1" x14ac:dyDescent="0.2">
      <c r="A12" s="7" t="s">
        <v>59</v>
      </c>
      <c r="B12" s="7" t="s">
        <v>43</v>
      </c>
      <c r="C12" s="7">
        <v>55</v>
      </c>
      <c r="D12" s="7">
        <v>1540</v>
      </c>
      <c r="E12" s="7">
        <v>179</v>
      </c>
      <c r="F12" s="7">
        <v>88.38</v>
      </c>
      <c r="G12" s="7">
        <v>11.62</v>
      </c>
    </row>
    <row r="13" spans="1:7" ht="12.75" customHeight="1" x14ac:dyDescent="0.2">
      <c r="A13" s="7" t="s">
        <v>59</v>
      </c>
      <c r="B13" s="7" t="s">
        <v>44</v>
      </c>
      <c r="C13" s="7">
        <v>58.07</v>
      </c>
      <c r="D13" s="7">
        <v>1626</v>
      </c>
      <c r="E13" s="7">
        <v>243</v>
      </c>
      <c r="F13" s="7">
        <v>85.06</v>
      </c>
      <c r="G13" s="7">
        <v>14.94</v>
      </c>
    </row>
    <row r="14" spans="1:7" ht="12.75" customHeight="1" x14ac:dyDescent="0.2">
      <c r="A14" s="7" t="s">
        <v>59</v>
      </c>
      <c r="B14" s="7" t="s">
        <v>45</v>
      </c>
      <c r="C14" s="7">
        <v>77</v>
      </c>
      <c r="D14" s="7">
        <v>2156</v>
      </c>
      <c r="E14" s="7">
        <v>378</v>
      </c>
      <c r="F14" s="7">
        <v>82.47</v>
      </c>
      <c r="G14" s="7">
        <v>17.53</v>
      </c>
    </row>
    <row r="15" spans="1:7" ht="12.75" customHeight="1" x14ac:dyDescent="0.2">
      <c r="A15" s="7" t="s">
        <v>59</v>
      </c>
      <c r="B15" s="7" t="s">
        <v>46</v>
      </c>
      <c r="C15" s="7">
        <v>42.46</v>
      </c>
      <c r="D15" s="7">
        <v>1189</v>
      </c>
      <c r="E15" s="7">
        <v>193</v>
      </c>
      <c r="F15" s="7">
        <v>83.77</v>
      </c>
      <c r="G15" s="7">
        <v>16.23</v>
      </c>
    </row>
    <row r="16" spans="1:7" ht="12.75" customHeight="1" x14ac:dyDescent="0.2">
      <c r="A16" s="7" t="s">
        <v>59</v>
      </c>
      <c r="B16" s="7" t="s">
        <v>47</v>
      </c>
      <c r="C16" s="7">
        <v>58</v>
      </c>
      <c r="D16" s="7">
        <v>1624</v>
      </c>
      <c r="E16" s="7">
        <v>288</v>
      </c>
      <c r="F16" s="7">
        <v>82.27</v>
      </c>
      <c r="G16" s="7">
        <v>17.73</v>
      </c>
    </row>
    <row r="17" spans="1:7" ht="12.75" customHeight="1" x14ac:dyDescent="0.2">
      <c r="A17" s="7" t="s">
        <v>59</v>
      </c>
      <c r="B17" s="7" t="s">
        <v>48</v>
      </c>
      <c r="C17" s="7">
        <v>55</v>
      </c>
      <c r="D17" s="7">
        <v>1540</v>
      </c>
      <c r="E17" s="7">
        <v>217</v>
      </c>
      <c r="F17" s="7">
        <v>85.91</v>
      </c>
      <c r="G17" s="7">
        <v>14.09</v>
      </c>
    </row>
    <row r="18" spans="1:7" ht="12.75" customHeight="1" x14ac:dyDescent="0.2">
      <c r="A18" s="7" t="s">
        <v>59</v>
      </c>
      <c r="B18" s="7" t="s">
        <v>49</v>
      </c>
      <c r="C18" s="7">
        <v>1</v>
      </c>
      <c r="D18" s="7">
        <v>28</v>
      </c>
      <c r="E18" s="7">
        <v>2</v>
      </c>
      <c r="F18" s="7">
        <v>92.86</v>
      </c>
      <c r="G18" s="7">
        <v>7.14</v>
      </c>
    </row>
    <row r="19" spans="1:7" ht="12.75" customHeight="1" x14ac:dyDescent="0.2">
      <c r="A19" s="7" t="s">
        <v>59</v>
      </c>
      <c r="B19" s="7" t="s">
        <v>50</v>
      </c>
      <c r="C19" s="7">
        <v>48.36</v>
      </c>
      <c r="D19" s="7">
        <v>1354</v>
      </c>
      <c r="E19" s="7">
        <v>141</v>
      </c>
      <c r="F19" s="7">
        <v>89.59</v>
      </c>
      <c r="G19" s="7">
        <v>10.41</v>
      </c>
    </row>
    <row r="20" spans="1:7" ht="16.5" customHeight="1" x14ac:dyDescent="0.2">
      <c r="A20" s="7" t="s">
        <v>59</v>
      </c>
      <c r="B20" s="7" t="s">
        <v>51</v>
      </c>
      <c r="C20" s="7">
        <v>2</v>
      </c>
      <c r="D20" s="7">
        <v>56</v>
      </c>
      <c r="E20" s="7">
        <v>4</v>
      </c>
      <c r="F20" s="7">
        <v>92.86</v>
      </c>
      <c r="G20" s="7">
        <v>7.14</v>
      </c>
    </row>
    <row r="21" spans="1:7" ht="12.75" customHeight="1" x14ac:dyDescent="0.2">
      <c r="A21" s="7" t="s">
        <v>59</v>
      </c>
      <c r="B21" s="7" t="s">
        <v>52</v>
      </c>
      <c r="C21" s="7">
        <v>1</v>
      </c>
      <c r="D21" s="7">
        <v>28</v>
      </c>
      <c r="E21" s="7">
        <v>1</v>
      </c>
      <c r="F21" s="7">
        <v>96.43</v>
      </c>
      <c r="G21" s="7">
        <v>3.57</v>
      </c>
    </row>
    <row r="22" spans="1:7" ht="12.75" customHeight="1" x14ac:dyDescent="0.2">
      <c r="A22" s="7" t="s">
        <v>59</v>
      </c>
      <c r="B22" s="7" t="s">
        <v>53</v>
      </c>
      <c r="C22" s="7">
        <v>193</v>
      </c>
      <c r="D22" s="7">
        <v>5404</v>
      </c>
      <c r="E22" s="7">
        <v>782</v>
      </c>
      <c r="F22" s="7">
        <v>85.53</v>
      </c>
      <c r="G22" s="7">
        <v>14.47</v>
      </c>
    </row>
    <row r="23" spans="1:7" ht="12.75" customHeight="1" x14ac:dyDescent="0.2">
      <c r="A23" s="7" t="s">
        <v>59</v>
      </c>
      <c r="B23" s="7" t="s">
        <v>54</v>
      </c>
      <c r="C23" s="7">
        <v>134</v>
      </c>
      <c r="D23" s="7">
        <v>3752</v>
      </c>
      <c r="E23" s="7">
        <v>603</v>
      </c>
      <c r="F23" s="7">
        <v>83.93</v>
      </c>
      <c r="G23" s="7">
        <v>16.07</v>
      </c>
    </row>
    <row r="24" spans="1:7" ht="12.75" customHeight="1" x14ac:dyDescent="0.2">
      <c r="A24" s="7" t="s">
        <v>59</v>
      </c>
      <c r="B24" s="7" t="s">
        <v>55</v>
      </c>
      <c r="C24" s="7">
        <v>238.43</v>
      </c>
      <c r="D24" s="7">
        <v>6676</v>
      </c>
      <c r="E24" s="7">
        <v>621</v>
      </c>
      <c r="F24" s="7">
        <v>90.7</v>
      </c>
      <c r="G24" s="7">
        <v>9.3000000000000007</v>
      </c>
    </row>
    <row r="25" spans="1:7" ht="12.75" customHeight="1" x14ac:dyDescent="0.2">
      <c r="A25" s="7" t="s">
        <v>59</v>
      </c>
      <c r="B25" s="7" t="s">
        <v>56</v>
      </c>
      <c r="C25" s="7">
        <v>93</v>
      </c>
      <c r="D25" s="7">
        <v>2604</v>
      </c>
      <c r="E25" s="7">
        <v>381</v>
      </c>
      <c r="F25" s="7">
        <v>85.37</v>
      </c>
      <c r="G25" s="7">
        <v>14.63</v>
      </c>
    </row>
    <row r="26" spans="1:7" ht="12.75" customHeight="1" x14ac:dyDescent="0.2">
      <c r="A26" s="7" t="s">
        <v>59</v>
      </c>
      <c r="B26" s="7" t="s">
        <v>57</v>
      </c>
      <c r="C26" s="7">
        <v>158.93</v>
      </c>
      <c r="D26" s="7">
        <v>4450</v>
      </c>
      <c r="E26" s="7">
        <v>548</v>
      </c>
      <c r="F26" s="7">
        <v>87.69</v>
      </c>
      <c r="G26" s="7">
        <v>12.31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D32" sqref="D32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6" t="s">
        <v>12</v>
      </c>
      <c r="B6" s="6">
        <f>datiEstrattiAREAS!C3</f>
        <v>380</v>
      </c>
      <c r="C6" s="6">
        <f>datiEstrattiAREAS!D3</f>
        <v>10640</v>
      </c>
      <c r="D6" s="6">
        <f>datiEstrattiAREAS!E3</f>
        <v>2711</v>
      </c>
      <c r="E6" s="8">
        <f>D6/C6*100</f>
        <v>25.479323308270679</v>
      </c>
      <c r="F6" s="8">
        <f>(C6-D6)/C6*100</f>
        <v>74.520676691729321</v>
      </c>
    </row>
    <row r="7" spans="1:6" x14ac:dyDescent="0.2">
      <c r="A7" s="6" t="s">
        <v>13</v>
      </c>
      <c r="B7" s="6">
        <f>datiEstrattiAREAS!C4+datiEstrattiAREAS!C5+datiEstrattiAREAS!C6</f>
        <v>384.5</v>
      </c>
      <c r="C7" s="6">
        <f>datiEstrattiAREAS!D4+datiEstrattiAREAS!D5+datiEstrattiAREAS!D6</f>
        <v>10766</v>
      </c>
      <c r="D7" s="6">
        <f>datiEstrattiAREAS!E4+datiEstrattiAREAS!E5+datiEstrattiAREAS!E6</f>
        <v>1875</v>
      </c>
      <c r="E7" s="8">
        <f>D7/C7*100</f>
        <v>17.415939067434515</v>
      </c>
      <c r="F7" s="8">
        <f>(C7-D7)/C7*100</f>
        <v>82.584060932565478</v>
      </c>
    </row>
    <row r="8" spans="1:6" x14ac:dyDescent="0.2">
      <c r="A8" s="6" t="s">
        <v>14</v>
      </c>
      <c r="B8" s="6">
        <f>datiEstrattiAREAS!C8</f>
        <v>326.04000000000002</v>
      </c>
      <c r="C8" s="6">
        <f>datiEstrattiAREAS!D8</f>
        <v>9129</v>
      </c>
      <c r="D8" s="6">
        <f>+datiEstrattiAREAS!E8</f>
        <v>2099</v>
      </c>
      <c r="E8" s="8">
        <f t="shared" ref="E8:E22" si="0">D8/C8*100</f>
        <v>22.992660751451417</v>
      </c>
      <c r="F8" s="8">
        <f t="shared" ref="F8:F22" si="1">(C8-D8)/C8*100</f>
        <v>77.007339248548575</v>
      </c>
    </row>
    <row r="9" spans="1:6" x14ac:dyDescent="0.2">
      <c r="A9" s="6" t="s">
        <v>15</v>
      </c>
      <c r="B9" s="6">
        <f>datiEstrattiAREAS!C7+datiEstrattiAREAS!C9+datiEstrattiAREAS!C10+datiEstrattiAREAS!C2</f>
        <v>1548.8899999999999</v>
      </c>
      <c r="C9" s="6">
        <f>datiEstrattiAREAS!D7+datiEstrattiAREAS!D9+datiEstrattiAREAS!D10+datiEstrattiAREAS!D2</f>
        <v>43369</v>
      </c>
      <c r="D9" s="6">
        <f>datiEstrattiAREAS!E7+datiEstrattiAREAS!E9+datiEstrattiAREAS!E10+datiEstrattiAREAS!E2</f>
        <v>9625</v>
      </c>
      <c r="E9" s="8">
        <f t="shared" si="0"/>
        <v>22.193271691761396</v>
      </c>
      <c r="F9" s="8">
        <f t="shared" si="1"/>
        <v>77.806728308238604</v>
      </c>
    </row>
    <row r="10" spans="1:6" x14ac:dyDescent="0.2">
      <c r="A10" s="6" t="s">
        <v>16</v>
      </c>
      <c r="B10" s="6">
        <f>datiEstrattiAREAS!C11</f>
        <v>59</v>
      </c>
      <c r="C10" s="6">
        <f>datiEstrattiAREAS!D11</f>
        <v>1652</v>
      </c>
      <c r="D10" s="6">
        <f>datiEstrattiAREAS!E11</f>
        <v>281</v>
      </c>
      <c r="E10" s="8">
        <f t="shared" si="0"/>
        <v>17.009685230024214</v>
      </c>
      <c r="F10" s="8">
        <f t="shared" si="1"/>
        <v>82.990314769975782</v>
      </c>
    </row>
    <row r="11" spans="1:6" x14ac:dyDescent="0.2">
      <c r="A11" s="6" t="s">
        <v>17</v>
      </c>
      <c r="B11" s="6">
        <f>datiEstrattiAREAS!C12</f>
        <v>55</v>
      </c>
      <c r="C11" s="6">
        <f>datiEstrattiAREAS!D12</f>
        <v>1540</v>
      </c>
      <c r="D11" s="6">
        <f>datiEstrattiAREAS!E12</f>
        <v>179</v>
      </c>
      <c r="E11" s="8">
        <f t="shared" si="0"/>
        <v>11.623376623376624</v>
      </c>
      <c r="F11" s="8">
        <f t="shared" si="1"/>
        <v>88.376623376623371</v>
      </c>
    </row>
    <row r="12" spans="1:6" x14ac:dyDescent="0.2">
      <c r="A12" s="6" t="s">
        <v>18</v>
      </c>
      <c r="B12" s="6">
        <f>datiEstrattiAREAS!C13</f>
        <v>58.07</v>
      </c>
      <c r="C12" s="6">
        <f>datiEstrattiAREAS!D13</f>
        <v>1626</v>
      </c>
      <c r="D12" s="6">
        <f>datiEstrattiAREAS!E13</f>
        <v>243</v>
      </c>
      <c r="E12" s="8">
        <f t="shared" si="0"/>
        <v>14.944649446494465</v>
      </c>
      <c r="F12" s="8">
        <f t="shared" si="1"/>
        <v>85.055350553505534</v>
      </c>
    </row>
    <row r="13" spans="1:6" x14ac:dyDescent="0.2">
      <c r="A13" s="6" t="s">
        <v>19</v>
      </c>
      <c r="B13" s="6">
        <f>datiEstrattiAREAS!C14</f>
        <v>77</v>
      </c>
      <c r="C13" s="6">
        <f>datiEstrattiAREAS!D14</f>
        <v>2156</v>
      </c>
      <c r="D13" s="6">
        <f>datiEstrattiAREAS!E14</f>
        <v>378</v>
      </c>
      <c r="E13" s="8">
        <f t="shared" si="0"/>
        <v>17.532467532467532</v>
      </c>
      <c r="F13" s="8">
        <f t="shared" si="1"/>
        <v>82.467532467532465</v>
      </c>
    </row>
    <row r="14" spans="1:6" x14ac:dyDescent="0.2">
      <c r="A14" s="6" t="s">
        <v>20</v>
      </c>
      <c r="B14" s="6">
        <f>datiEstrattiAREAS!C15</f>
        <v>42.46</v>
      </c>
      <c r="C14" s="6">
        <f>datiEstrattiAREAS!D15</f>
        <v>1189</v>
      </c>
      <c r="D14" s="6">
        <f>datiEstrattiAREAS!E15</f>
        <v>193</v>
      </c>
      <c r="E14" s="8">
        <f t="shared" si="0"/>
        <v>16.232127838519762</v>
      </c>
      <c r="F14" s="8">
        <f t="shared" si="1"/>
        <v>83.767872161480241</v>
      </c>
    </row>
    <row r="15" spans="1:6" x14ac:dyDescent="0.2">
      <c r="A15" s="6" t="s">
        <v>21</v>
      </c>
      <c r="B15" s="6">
        <f>+datiEstrattiAREAS!C16+datiEstrattiAREAS!C21</f>
        <v>59</v>
      </c>
      <c r="C15" s="6">
        <f>+datiEstrattiAREAS!D16+datiEstrattiAREAS!D21</f>
        <v>1652</v>
      </c>
      <c r="D15" s="6">
        <f>+datiEstrattiAREAS!E16+datiEstrattiAREAS!E21</f>
        <v>289</v>
      </c>
      <c r="E15" s="8">
        <f t="shared" si="0"/>
        <v>17.493946731234868</v>
      </c>
      <c r="F15" s="8">
        <f t="shared" si="1"/>
        <v>82.506053268765129</v>
      </c>
    </row>
    <row r="16" spans="1:6" x14ac:dyDescent="0.2">
      <c r="A16" s="6" t="s">
        <v>22</v>
      </c>
      <c r="B16" s="6">
        <f>datiEstrattiAREAS!C17</f>
        <v>55</v>
      </c>
      <c r="C16" s="6">
        <f>datiEstrattiAREAS!D17</f>
        <v>1540</v>
      </c>
      <c r="D16" s="6">
        <f>datiEstrattiAREAS!E17</f>
        <v>217</v>
      </c>
      <c r="E16" s="8">
        <f t="shared" si="0"/>
        <v>14.09090909090909</v>
      </c>
      <c r="F16" s="8">
        <f t="shared" si="1"/>
        <v>85.909090909090907</v>
      </c>
    </row>
    <row r="17" spans="1:6" x14ac:dyDescent="0.2">
      <c r="A17" s="6" t="s">
        <v>23</v>
      </c>
      <c r="B17" s="6">
        <f>datiEstrattiAREAS!C19</f>
        <v>48.36</v>
      </c>
      <c r="C17" s="6">
        <f>datiEstrattiAREAS!D19</f>
        <v>1354</v>
      </c>
      <c r="D17" s="6">
        <f>datiEstrattiAREAS!E19</f>
        <v>141</v>
      </c>
      <c r="E17" s="8">
        <f t="shared" si="0"/>
        <v>10.413589364844904</v>
      </c>
      <c r="F17" s="8">
        <f t="shared" si="1"/>
        <v>89.586410635155104</v>
      </c>
    </row>
    <row r="18" spans="1:6" x14ac:dyDescent="0.2">
      <c r="A18" s="6" t="s">
        <v>24</v>
      </c>
      <c r="B18" s="6">
        <f>datiEstrattiAREAS!C23+datiEstrattiAREAS!C18</f>
        <v>135</v>
      </c>
      <c r="C18" s="6">
        <f>datiEstrattiAREAS!D23+datiEstrattiAREAS!D18</f>
        <v>3780</v>
      </c>
      <c r="D18" s="6">
        <f>datiEstrattiAREAS!E23+datiEstrattiAREAS!E18</f>
        <v>605</v>
      </c>
      <c r="E18" s="8">
        <f t="shared" si="0"/>
        <v>16.005291005291006</v>
      </c>
      <c r="F18" s="8">
        <f t="shared" si="1"/>
        <v>83.994708994709001</v>
      </c>
    </row>
    <row r="19" spans="1:6" x14ac:dyDescent="0.2">
      <c r="A19" s="6" t="s">
        <v>25</v>
      </c>
      <c r="B19" s="6">
        <f>datiEstrattiAREAS!C24</f>
        <v>238.43</v>
      </c>
      <c r="C19" s="6">
        <f>datiEstrattiAREAS!D24</f>
        <v>6676</v>
      </c>
      <c r="D19" s="6">
        <f>datiEstrattiAREAS!E24</f>
        <v>621</v>
      </c>
      <c r="E19" s="8">
        <f t="shared" si="0"/>
        <v>9.3019772318753748</v>
      </c>
      <c r="F19" s="8">
        <f t="shared" si="1"/>
        <v>90.69802276812463</v>
      </c>
    </row>
    <row r="20" spans="1:6" x14ac:dyDescent="0.2">
      <c r="A20" s="6" t="s">
        <v>58</v>
      </c>
      <c r="B20" s="6">
        <f>datiEstrattiAREAS!C26</f>
        <v>158.93</v>
      </c>
      <c r="C20" s="6">
        <f>datiEstrattiAREAS!D26</f>
        <v>4450</v>
      </c>
      <c r="D20" s="6">
        <f>datiEstrattiAREAS!E26</f>
        <v>548</v>
      </c>
      <c r="E20" s="8">
        <f>D20/C20*100</f>
        <v>12.314606741573034</v>
      </c>
      <c r="F20" s="8">
        <f t="shared" si="1"/>
        <v>87.68539325842697</v>
      </c>
    </row>
    <row r="21" spans="1:6" x14ac:dyDescent="0.2">
      <c r="A21" s="6" t="s">
        <v>26</v>
      </c>
      <c r="B21" s="6">
        <f>datiEstrattiAREAS!C25</f>
        <v>93</v>
      </c>
      <c r="C21" s="6">
        <f>datiEstrattiAREAS!D25</f>
        <v>2604</v>
      </c>
      <c r="D21" s="6">
        <f>datiEstrattiAREAS!E25</f>
        <v>381</v>
      </c>
      <c r="E21" s="8">
        <f t="shared" si="0"/>
        <v>14.631336405529954</v>
      </c>
      <c r="F21" s="8">
        <f t="shared" si="1"/>
        <v>85.36866359447005</v>
      </c>
    </row>
    <row r="22" spans="1:6" x14ac:dyDescent="0.2">
      <c r="A22" s="6" t="s">
        <v>27</v>
      </c>
      <c r="B22" s="6">
        <f>datiEstrattiAREAS!C20+datiEstrattiAREAS!C22</f>
        <v>195</v>
      </c>
      <c r="C22" s="6">
        <f>datiEstrattiAREAS!D20+datiEstrattiAREAS!D22</f>
        <v>5460</v>
      </c>
      <c r="D22" s="6">
        <f>datiEstrattiAREAS!E20+datiEstrattiAREAS!E22</f>
        <v>786</v>
      </c>
      <c r="E22" s="8">
        <f t="shared" si="0"/>
        <v>14.395604395604394</v>
      </c>
      <c r="F22" s="8">
        <f t="shared" si="1"/>
        <v>85.604395604395606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2015-02-13T10:37:22Z</dcterms:modified>
</cp:coreProperties>
</file>